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<sst xmlns="http://schemas.openxmlformats.org/spreadsheetml/2006/main" count="317" uniqueCount="256">
  <si>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</si>
  <si>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</si>
  <si>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</si>
  <si>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</si>
  <si>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</si>
  <si>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</si>
  <si>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</si>
  <si>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</si>
  <si>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</si>
  <si>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</si>
  <si>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</si>
  <si>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</si>
  <si>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</si>
  <si>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</si>
  <si>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</si>
  <si>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</si>
  <si>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</si>
  <si>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</si>
  <si>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</si>
  <si>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</si>
  <si>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</si>
  <si>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</si>
  <si>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</si>
  <si>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</si>
  <si>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</si>
  <si>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</si>
  <si>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</si>
  <si>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</si>
  <si>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</si>
  <si>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</si>
  <si>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</si>
  <si>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</si>
  <si>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</si>
  <si>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</si>
  <si>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</si>
  <si>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</si>
  <si>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</si>
  <si>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</si>
  <si>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</si>
  <si>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</si>
  <si>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</si>
  <si>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</si>
  <si>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</si>
  <si>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</si>
  <si>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</si>
  <si>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</si>
  <si>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</si>
  <si>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</si>
  <si>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</si>
  <si>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</si>
  <si>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</si>
  <si>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</si>
  <si>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</si>
  <si>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</si>
  <si>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</si>
  <si>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</si>
  <si>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</si>
  <si>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</si>
  <si>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</si>
  <si>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</si>
  <si>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</si>
  <si>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</si>
  <si>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</si>
  <si>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</si>
  <si>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</si>
  <si>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</si>
  <si>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</si>
  <si>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</si>
  <si>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</si>
  <si>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</si>
  <si>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</si>
  <si>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</si>
  <si>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</si>
  <si>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</si>
  <si>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</si>
  <si>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</si>
  <si>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</si>
  <si>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</si>
  <si>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</si>
  <si>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</si>
  <si>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</si>
  <si>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</si>
  <si>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</si>
  <si>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</si>
  <si>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</si>
  <si>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</si>
  <si>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</si>
  <si>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</si>
  <si>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</si>
  <si>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</si>
  <si>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</si>
  <si>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</si>
  <si>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</si>
  <si>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</si>
  <si>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</si>
  <si>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</si>
  <si>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</si>
  <si>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</si>
  <si>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</si>
  <si>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</si>
  <si>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</si>
  <si>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</si>
  <si>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</si>
  <si>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</si>
  <si>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</si>
  <si>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</si>
  <si>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</si>
  <si>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</si>
  <si>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</si>
  <si>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</si>
  <si>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</si>
  <si>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</si>
  <si>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</si>
  <si>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</si>
  <si>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</si>
  <si>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</si>
  <si>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</si>
  <si>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</si>
  <si>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</si>
  <si>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</si>
  <si>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</si>
  <si>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</si>
  <si>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</si>
  <si>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</si>
  <si>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</si>
  <si>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</si>
  <si>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</si>
  <si>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</si>
  <si>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</si>
  <si>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</si>
  <si>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</si>
  <si>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</si>
  <si>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</si>
  <si>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</si>
  <si>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</si>
  <si>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</si>
  <si>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</si>
  <si>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</si>
  <si>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</si>
  <si>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</si>
  <si>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</si>
  <si>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</si>
  <si>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</si>
  <si>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</si>
  <si>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</si>
  <si>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</si>
  <si>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</si>
  <si>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</si>
  <si>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</si>
  <si>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</si>
  <si>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</si>
  <si>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</si>
  <si>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</si>
  <si>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</si>
  <si>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</si>
  <si>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</si>
  <si>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</si>
  <si>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</si>
  <si>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</si>
  <si>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</si>
  <si>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</si>
  <si>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</si>
  <si>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</si>
  <si>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</si>
  <si>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</si>
  <si>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</si>
  <si>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</si>
  <si>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</si>
  <si>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</si>
  <si>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</si>
  <si>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</si>
  <si>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</si>
  <si>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</si>
  <si>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</si>
  <si>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</si>
  <si>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</si>
  <si>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</si>
  <si>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</si>
  <si>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</si>
  <si>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</si>
  <si>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</si>
  <si>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</si>
  <si>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</si>
  <si>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</si>
  <si>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</si>
  <si>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</si>
  <si>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</si>
  <si>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</si>
  <si>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</si>
  <si>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</si>
  <si>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</si>
  <si>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</si>
  <si>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</si>
  <si>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</si>
  <si>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</si>
  <si>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</si>
  <si>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</si>
  <si>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</si>
  <si>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</si>
  <si>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</si>
  <si>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</si>
  <si>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</si>
  <si>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</si>
  <si>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</si>
  <si>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</si>
  <si>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</si>
  <si>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</si>
  <si>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</si>
  <si>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</si>
  <si>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</si>
  <si>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</si>
  <si>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</si>
  <si>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</si>
  <si>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</si>
  <si>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</si>
  <si>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</si>
  <si>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</si>
  <si>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</si>
  <si>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</si>
  <si>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</si>
  <si>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</si>
  <si>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</si>
  <si>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</si>
  <si>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</si>
  <si>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</si>
  <si>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</si>
  <si>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</si>
  <si>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</si>
  <si>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</si>
  <si>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</si>
  <si>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</si>
  <si>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</si>
  <si>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</si>
  <si>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</si>
  <si>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</si>
  <si>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</si>
  <si>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</si>
  <si>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</si>
  <si>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</si>
  <si>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</si>
  <si>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</si>
  <si>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</si>
  <si>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</si>
  <si>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</si>
  <si>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Вирста</t>
  </si>
  <si>
    <t>Ю.М. Бойко</t>
  </si>
  <si>
    <t>(03547)2-11-96</t>
  </si>
  <si>
    <t>(03547)2-20-14</t>
  </si>
  <si>
    <t>inbox@kz.te.court.gov.ua</t>
  </si>
  <si>
    <t>6 липня 2016 року</t>
  </si>
  <si>
    <t>перше півріччя 2016 року</t>
  </si>
  <si>
    <t>Козівський районний суд Тернопільської області</t>
  </si>
  <si>
    <t xml:space="preserve">Місцезнаходження: </t>
  </si>
  <si>
    <t>47600. Тернопільська область</t>
  </si>
  <si>
    <t>смт. Козова</t>
  </si>
  <si>
    <t>вул. Гвардійська. 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</si>
</sst>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24</v>
      </c>
      <c r="F10" s="113">
        <v>24</v>
      </c>
      <c r="G10" s="113">
        <v>22</v>
      </c>
      <c r="H10" s="113">
        <v>9</v>
      </c>
      <c r="I10" s="113"/>
      <c r="J10" s="113">
        <v>1</v>
      </c>
      <c r="K10" s="113">
        <v>11</v>
      </c>
      <c r="L10" s="113"/>
      <c r="M10" s="117">
        <v>2</v>
      </c>
      <c r="N10" s="98"/>
      <c r="O10" s="120">
        <f>E10-F10</f>
        <v>0</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1</v>
      </c>
      <c r="F15" s="113">
        <v>1</v>
      </c>
      <c r="G15" s="113">
        <v>1</v>
      </c>
      <c r="H15" s="113"/>
      <c r="I15" s="113"/>
      <c r="J15" s="113"/>
      <c r="K15" s="113"/>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v>
      </c>
      <c r="F21" s="113">
        <v>1</v>
      </c>
      <c r="G21" s="113">
        <v>1</v>
      </c>
      <c r="H21" s="113"/>
      <c r="I21" s="113"/>
      <c r="J21" s="113"/>
      <c r="K21" s="113"/>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25</v>
      </c>
      <c r="F23" s="119">
        <f>F10+F12+F15+F22</f>
        <v>25</v>
      </c>
      <c r="G23" s="113">
        <f>G10+G12+G15+G22</f>
        <v>23</v>
      </c>
      <c r="H23" s="113">
        <f>H10+H15</f>
        <v>9</v>
      </c>
      <c r="I23" s="113">
        <f>I10+I15</f>
        <v>0</v>
      </c>
      <c r="J23" s="113">
        <f>J10+J12+J15</f>
        <v>1</v>
      </c>
      <c r="K23" s="113">
        <f>K10+K12+K15</f>
        <v>11</v>
      </c>
      <c r="L23" s="113">
        <f>L10+L12+L15+L22</f>
        <v>0</v>
      </c>
      <c r="M23" s="119">
        <f>M10+M12+M15+M22</f>
        <v>2</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12</v>
      </c>
      <c r="G31" s="121">
        <v>11</v>
      </c>
      <c r="H31" s="121">
        <v>8</v>
      </c>
      <c r="I31" s="121">
        <v>6</v>
      </c>
      <c r="J31" s="121">
        <v>4</v>
      </c>
      <c r="K31" s="121"/>
      <c r="L31" s="121">
        <v>1</v>
      </c>
      <c r="M31" s="121"/>
      <c r="N31" s="121">
        <v>4</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&amp;L91FFF207&amp;CФорма № 2-А, Підрозділ: Козівський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1</v>
      </c>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1</v>
      </c>
      <c r="D12" s="98">
        <v>1</v>
      </c>
      <c r="E12" s="98">
        <v>2</v>
      </c>
      <c r="F12" s="98">
        <v>2</v>
      </c>
      <c r="G12" s="98">
        <v>2</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v>
      </c>
      <c r="E13" s="98">
        <v>2</v>
      </c>
      <c r="F13" s="98">
        <v>2</v>
      </c>
      <c r="G13" s="98">
        <v>2</v>
      </c>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1</v>
      </c>
      <c r="E15" s="98">
        <v>2</v>
      </c>
      <c r="F15" s="98">
        <v>2</v>
      </c>
      <c r="G15" s="98">
        <v>2</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c r="F43" s="98"/>
      <c r="G43" s="98"/>
      <c r="H43" s="98"/>
      <c r="I43" s="98"/>
      <c r="J43" s="98"/>
      <c r="K43" s="116">
        <v>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c r="F45" s="98"/>
      <c r="G45" s="98"/>
      <c r="H45" s="98"/>
      <c r="I45" s="98"/>
      <c r="J45" s="98"/>
      <c r="K45" s="116">
        <v>1</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c r="D88" s="98">
        <v>6</v>
      </c>
      <c r="E88" s="98">
        <v>3</v>
      </c>
      <c r="F88" s="98">
        <v>2</v>
      </c>
      <c r="G88" s="98">
        <v>1</v>
      </c>
      <c r="H88" s="98"/>
      <c r="I88" s="98"/>
      <c r="J88" s="98">
        <v>1</v>
      </c>
      <c r="K88" s="116">
        <v>3</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c r="D90" s="98">
        <v>5</v>
      </c>
      <c r="E90" s="98">
        <v>2</v>
      </c>
      <c r="F90" s="98">
        <v>2</v>
      </c>
      <c r="G90" s="98">
        <v>1</v>
      </c>
      <c r="H90" s="98"/>
      <c r="I90" s="98"/>
      <c r="J90" s="98"/>
      <c r="K90" s="116">
        <v>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5</v>
      </c>
      <c r="E94" s="98">
        <v>2</v>
      </c>
      <c r="F94" s="98">
        <v>2</v>
      </c>
      <c r="G94" s="98">
        <v>1</v>
      </c>
      <c r="H94" s="98"/>
      <c r="I94" s="98"/>
      <c r="J94" s="98"/>
      <c r="K94" s="116">
        <v>3</v>
      </c>
      <c r="L94" s="98"/>
      <c r="M94" s="172"/>
      <c r="N94" s="173"/>
      <c r="O94" s="172"/>
      <c r="P94" s="60"/>
    </row>
    <row r="95" spans="1:16" s="4" customFormat="1" ht="25.5" customHeight="1">
      <c r="A95" s="44">
        <v>88</v>
      </c>
      <c r="B95" s="129" t="s">
        <v>68</v>
      </c>
      <c r="C95" s="112"/>
      <c r="D95" s="98">
        <v>1</v>
      </c>
      <c r="E95" s="98">
        <v>1</v>
      </c>
      <c r="F95" s="98"/>
      <c r="G95" s="98"/>
      <c r="H95" s="98"/>
      <c r="I95" s="98"/>
      <c r="J95" s="98">
        <v>1</v>
      </c>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v>1</v>
      </c>
      <c r="E98" s="98">
        <v>1</v>
      </c>
      <c r="F98" s="98"/>
      <c r="G98" s="98"/>
      <c r="H98" s="98"/>
      <c r="I98" s="98"/>
      <c r="J98" s="98">
        <v>1</v>
      </c>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v>1</v>
      </c>
      <c r="E109" s="98">
        <v>1</v>
      </c>
      <c r="F109" s="98"/>
      <c r="G109" s="98"/>
      <c r="H109" s="98">
        <v>1</v>
      </c>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v>1</v>
      </c>
      <c r="E112" s="98">
        <v>1</v>
      </c>
      <c r="F112" s="98"/>
      <c r="G112" s="98"/>
      <c r="H112" s="98">
        <v>1</v>
      </c>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1</v>
      </c>
      <c r="D114" s="112">
        <f aca="true" t="shared" si="0" ref="D114:O114">SUM(D8,D9,D12,D29,D30,D43,D49,D52,D79,D88,D103,D109,D113)</f>
        <v>11</v>
      </c>
      <c r="E114" s="112">
        <f t="shared" si="0"/>
        <v>8</v>
      </c>
      <c r="F114" s="112">
        <f t="shared" si="0"/>
        <v>6</v>
      </c>
      <c r="G114" s="112">
        <f t="shared" si="0"/>
        <v>4</v>
      </c>
      <c r="H114" s="112">
        <f t="shared" si="0"/>
        <v>1</v>
      </c>
      <c r="I114" s="112">
        <f t="shared" si="0"/>
        <v>0</v>
      </c>
      <c r="J114" s="112">
        <f t="shared" si="0"/>
        <v>1</v>
      </c>
      <c r="K114" s="112">
        <f t="shared" si="0"/>
        <v>4</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&amp;L91FFF207&amp;CФорма № 2-А, Підрозділ: Козівський районний суд Тернопільської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&amp;L91FFF207&amp;CФорма № 2-А, Підрозділ: Козівський районний суд Тернопільської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2</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2</v>
      </c>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5</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247</v>
      </c>
      <c r="F37" s="262"/>
      <c r="G37" s="262"/>
      <c r="H37" s="154"/>
      <c r="I37" s="154"/>
      <c r="J37" s="161"/>
      <c r="K37" s="160"/>
      <c r="L37" s="163"/>
      <c r="M37" s="163"/>
      <c r="N37" s="163"/>
      <c r="O37" s="84"/>
    </row>
    <row r="38" spans="1:15" ht="15.75" customHeight="1">
      <c r="A38" s="83"/>
      <c r="B38" s="154" t="s">
        <v>235</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&amp;L91FFF207&amp;CФорма № 2-А, Підрозділ: Козівський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251</v>
      </c>
      <c r="D24" s="349"/>
      <c r="E24" s="349"/>
      <c r="F24" s="349"/>
      <c r="G24" s="349"/>
      <c r="H24" s="349"/>
      <c r="I24" s="349"/>
      <c r="J24" s="350"/>
    </row>
    <row r="25" spans="1:10" ht="19.5" customHeight="1">
      <c r="A25" s="347" t="s">
        <v>252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&amp;L91FFF207&amp;C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2015-12-10T14:23:53Z</cp:lastPrinted>
  <dcterms:created xsi:type="dcterms:W3CDTF">2015-09-09T11:49:13Z</dcterms:created>
  <dcterms:modified xsi:type="dcterms:W3CDTF">2016-08-22T08:19:27Z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2-А_00600_2.2016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91FFF207</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